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970" activeTab="0"/>
  </bookViews>
  <sheets>
    <sheet name="Global" sheetId="1" r:id="rId1"/>
  </sheets>
  <definedNames>
    <definedName name="_xlnm.Print_Area" localSheetId="0">'Global'!$A$124:$F$145</definedName>
    <definedName name="_xlnm.Print_Titles" localSheetId="0">'Global'!$1:$13</definedName>
  </definedNames>
  <calcPr fullCalcOnLoad="1"/>
</workbook>
</file>

<file path=xl/sharedStrings.xml><?xml version="1.0" encoding="utf-8"?>
<sst xmlns="http://schemas.openxmlformats.org/spreadsheetml/2006/main" count="153" uniqueCount="36">
  <si>
    <t xml:space="preserve">PROJETO-PADRÃO REPRESENTATIVO: R8N   </t>
  </si>
  <si>
    <t>Variação %</t>
  </si>
  <si>
    <t>Fonte e Elaboração: Assessoria Econômica/Sinduscon-MG.</t>
  </si>
  <si>
    <t>Mês</t>
  </si>
  <si>
    <t>Ano</t>
  </si>
  <si>
    <t>12 meses</t>
  </si>
  <si>
    <t xml:space="preserve">CUSTO UNITÁRIO BÁSICO DE CONSTRUÇÃO (CUB/m²) </t>
  </si>
  <si>
    <t>Mês/Ano</t>
  </si>
  <si>
    <t>Nº-Índice Global</t>
  </si>
  <si>
    <t>NÚMERO-ÍNDICE GLOBAL - CUB/m²  DESONERADO</t>
  </si>
  <si>
    <t>Nov/13</t>
  </si>
  <si>
    <t>... Dado não disponível. A  série histórica do CUB/m²  desonerado iniciou-se em novembro/13.</t>
  </si>
  <si>
    <t>...</t>
  </si>
  <si>
    <t>Dez</t>
  </si>
  <si>
    <t>Jan/14</t>
  </si>
  <si>
    <t>Fev</t>
  </si>
  <si>
    <t>Mar</t>
  </si>
  <si>
    <t>Abr</t>
  </si>
  <si>
    <t>Mai</t>
  </si>
  <si>
    <t>(base: nov/13=100)</t>
  </si>
  <si>
    <t>Jun</t>
  </si>
  <si>
    <t>Jul</t>
  </si>
  <si>
    <t>Ago</t>
  </si>
  <si>
    <t>Set</t>
  </si>
  <si>
    <t>Out</t>
  </si>
  <si>
    <t>Nov</t>
  </si>
  <si>
    <t>Jan/15</t>
  </si>
  <si>
    <t>Jan/16</t>
  </si>
  <si>
    <t>Jan/17</t>
  </si>
  <si>
    <t>Jan/18</t>
  </si>
  <si>
    <t>Jan/19</t>
  </si>
  <si>
    <t>Jan/20</t>
  </si>
  <si>
    <t>Jan/21</t>
  </si>
  <si>
    <t>Jan/22</t>
  </si>
  <si>
    <t>Jan/23</t>
  </si>
  <si>
    <t>Jan/24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</si>
</sst>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#,##0.00000"/>
  </numFmts>
  <fonts count="39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17" fontId="3" fillId="0" borderId="15" xfId="0" applyNumberFormat="1" applyFont="1" applyBorder="1" applyAlignment="1" quotePrefix="1">
      <alignment horizontal="left"/>
    </xf>
    <xf numFmtId="17" fontId="3" fillId="0" borderId="15" xfId="0" applyNumberFormat="1" applyFont="1" applyBorder="1" applyAlignment="1">
      <alignment horizontal="left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17" fontId="3" fillId="0" borderId="10" xfId="0" applyNumberFormat="1" applyFont="1" applyBorder="1" applyAlignment="1" quotePrefix="1">
      <alignment horizontal="left"/>
    </xf>
    <xf numFmtId="172" fontId="3" fillId="0" borderId="10" xfId="0" applyNumberFormat="1" applyFont="1" applyBorder="1" applyAlignment="1">
      <alignment horizontal="center"/>
    </xf>
    <xf numFmtId="17" fontId="3" fillId="0" borderId="17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 horizontal="center"/>
    </xf>
    <xf numFmtId="17" fontId="3" fillId="0" borderId="11" xfId="0" applyNumberFormat="1" applyFont="1" applyBorder="1" applyAlignment="1">
      <alignment horizontal="left"/>
    </xf>
    <xf numFmtId="4" fontId="3" fillId="0" borderId="2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17" fontId="3" fillId="0" borderId="22" xfId="0" applyNumberFormat="1" applyFont="1" applyBorder="1" applyAlignment="1">
      <alignment horizontal="left"/>
    </xf>
    <xf numFmtId="172" fontId="3" fillId="0" borderId="17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left"/>
    </xf>
    <xf numFmtId="2" fontId="3" fillId="0" borderId="2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left"/>
    </xf>
    <xf numFmtId="177" fontId="3" fillId="0" borderId="15" xfId="0" applyNumberFormat="1" applyFont="1" applyBorder="1" applyAlignment="1">
      <alignment horizontal="center"/>
    </xf>
    <xf numFmtId="177" fontId="3" fillId="0" borderId="11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178" fontId="0" fillId="0" borderId="0" xfId="0" applyNumberFormat="1" applyAlignment="1">
      <alignment horizontal="center"/>
    </xf>
    <xf numFmtId="17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5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909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175"/>
  <sheetViews>
    <sheetView showGridLines="0" tabSelected="1" zoomScalePageLayoutView="0" workbookViewId="0" topLeftCell="A1">
      <pane ySplit="13" topLeftCell="A124" activePane="bottomLeft" state="frozen"/>
      <selection pane="topLeft" activeCell="A1" sqref="A1"/>
      <selection pane="bottomLeft" activeCell="A140" sqref="A140"/>
    </sheetView>
  </sheetViews>
  <sheetFormatPr defaultColWidth="9.140625" defaultRowHeight="12.75"/>
  <cols>
    <col min="2" max="2" width="18.00390625" style="2" customWidth="1"/>
    <col min="3" max="5" width="9.140625" style="2" customWidth="1"/>
  </cols>
  <sheetData>
    <row r="1" ht="12.75"/>
    <row r="2" ht="12.75"/>
    <row r="3" ht="12.75"/>
    <row r="4" ht="12.75"/>
    <row r="5" ht="12.75"/>
    <row r="6" ht="12.75"/>
    <row r="7" ht="7.5" customHeight="1"/>
    <row r="8" spans="1:5" s="1" customFormat="1" ht="12.75">
      <c r="A8" s="43" t="s">
        <v>6</v>
      </c>
      <c r="B8" s="43"/>
      <c r="C8" s="43"/>
      <c r="D8" s="43"/>
      <c r="E8" s="43"/>
    </row>
    <row r="9" spans="1:5" s="1" customFormat="1" ht="12.75">
      <c r="A9" s="43" t="s">
        <v>0</v>
      </c>
      <c r="B9" s="43"/>
      <c r="C9" s="43"/>
      <c r="D9" s="43"/>
      <c r="E9" s="43"/>
    </row>
    <row r="10" spans="1:5" s="1" customFormat="1" ht="12.75">
      <c r="A10" s="44" t="s">
        <v>9</v>
      </c>
      <c r="B10" s="44"/>
      <c r="C10" s="44"/>
      <c r="D10" s="44"/>
      <c r="E10" s="44"/>
    </row>
    <row r="11" spans="1:5" ht="7.5" customHeight="1">
      <c r="A11" s="4"/>
      <c r="B11" s="5"/>
      <c r="C11" s="5"/>
      <c r="D11" s="5"/>
      <c r="E11" s="5"/>
    </row>
    <row r="12" spans="1:5" ht="12.75">
      <c r="A12" s="39" t="s">
        <v>7</v>
      </c>
      <c r="B12" s="6" t="s">
        <v>8</v>
      </c>
      <c r="C12" s="41" t="s">
        <v>1</v>
      </c>
      <c r="D12" s="41"/>
      <c r="E12" s="42"/>
    </row>
    <row r="13" spans="1:5" ht="12.75">
      <c r="A13" s="40"/>
      <c r="B13" s="7" t="s">
        <v>19</v>
      </c>
      <c r="C13" s="8" t="s">
        <v>3</v>
      </c>
      <c r="D13" s="9" t="s">
        <v>4</v>
      </c>
      <c r="E13" s="10" t="s">
        <v>5</v>
      </c>
    </row>
    <row r="14" spans="1:5" ht="12.75" customHeight="1">
      <c r="A14" s="14" t="s">
        <v>10</v>
      </c>
      <c r="B14" s="11">
        <v>100</v>
      </c>
      <c r="C14" s="12" t="s">
        <v>12</v>
      </c>
      <c r="D14" s="12" t="s">
        <v>12</v>
      </c>
      <c r="E14" s="13" t="s">
        <v>12</v>
      </c>
    </row>
    <row r="15" spans="1:5" ht="12.75" customHeight="1">
      <c r="A15" s="15" t="s">
        <v>13</v>
      </c>
      <c r="B15" s="11">
        <f aca="true" t="shared" si="0" ref="B15:B51">B14*((C15/100)+1)</f>
        <v>100.19335190045886</v>
      </c>
      <c r="C15" s="16">
        <v>0.1933519004588602</v>
      </c>
      <c r="D15" s="12" t="s">
        <v>12</v>
      </c>
      <c r="E15" s="13" t="s">
        <v>12</v>
      </c>
    </row>
    <row r="16" spans="1:5" ht="12.75" customHeight="1">
      <c r="A16" s="19" t="s">
        <v>14</v>
      </c>
      <c r="B16" s="20">
        <f t="shared" si="0"/>
        <v>103.07459576429103</v>
      </c>
      <c r="C16" s="17">
        <v>2.8756836747957593</v>
      </c>
      <c r="D16" s="17">
        <f aca="true" t="shared" si="1" ref="D16:D25">((B16/$B$15)-1)*100</f>
        <v>2.8756836747957593</v>
      </c>
      <c r="E16" s="18" t="s">
        <v>12</v>
      </c>
    </row>
    <row r="17" spans="1:5" ht="12.75" customHeight="1">
      <c r="A17" s="21" t="s">
        <v>15</v>
      </c>
      <c r="B17" s="11">
        <f t="shared" si="0"/>
        <v>103.21384920555414</v>
      </c>
      <c r="C17" s="12">
        <v>0.13509967245619592</v>
      </c>
      <c r="D17" s="12">
        <f t="shared" si="1"/>
        <v>3.0146683864774815</v>
      </c>
      <c r="E17" s="13" t="s">
        <v>12</v>
      </c>
    </row>
    <row r="18" spans="1:5" ht="12.75" customHeight="1">
      <c r="A18" s="21" t="s">
        <v>16</v>
      </c>
      <c r="B18" s="11">
        <f t="shared" si="0"/>
        <v>103.41120839928674</v>
      </c>
      <c r="C18" s="12">
        <v>0.19121386834390908</v>
      </c>
      <c r="D18" s="12">
        <f t="shared" si="1"/>
        <v>3.2116467188609388</v>
      </c>
      <c r="E18" s="13" t="s">
        <v>12</v>
      </c>
    </row>
    <row r="19" spans="1:5" ht="12.75" customHeight="1">
      <c r="A19" s="21" t="s">
        <v>17</v>
      </c>
      <c r="B19" s="11">
        <f t="shared" si="0"/>
        <v>103.71576268809237</v>
      </c>
      <c r="C19" s="16">
        <v>0.29450800693644474</v>
      </c>
      <c r="D19" s="12">
        <f t="shared" si="1"/>
        <v>3.515613282538932</v>
      </c>
      <c r="E19" s="13" t="s">
        <v>12</v>
      </c>
    </row>
    <row r="20" spans="1:5" ht="12.75" customHeight="1">
      <c r="A20" s="21" t="s">
        <v>18</v>
      </c>
      <c r="B20" s="11">
        <f t="shared" si="0"/>
        <v>103.93616381814908</v>
      </c>
      <c r="C20" s="12">
        <v>0.21250495039941697</v>
      </c>
      <c r="D20" s="12">
        <f t="shared" si="1"/>
        <v>3.7355890852006413</v>
      </c>
      <c r="E20" s="13" t="s">
        <v>12</v>
      </c>
    </row>
    <row r="21" spans="1:5" ht="12.75" customHeight="1">
      <c r="A21" s="15" t="s">
        <v>20</v>
      </c>
      <c r="B21" s="11">
        <f t="shared" si="0"/>
        <v>104.0734136127753</v>
      </c>
      <c r="C21" s="12">
        <v>0.13205201114248055</v>
      </c>
      <c r="D21" s="12">
        <f t="shared" si="1"/>
        <v>3.8725740168581657</v>
      </c>
      <c r="E21" s="13" t="s">
        <v>12</v>
      </c>
    </row>
    <row r="22" spans="1:5" ht="12.75" customHeight="1">
      <c r="A22" s="15" t="s">
        <v>21</v>
      </c>
      <c r="B22" s="11">
        <f t="shared" si="0"/>
        <v>104.19864152758024</v>
      </c>
      <c r="C22" s="12">
        <v>0.12032651803934868</v>
      </c>
      <c r="D22" s="12">
        <f t="shared" si="1"/>
        <v>3.9975602683704814</v>
      </c>
      <c r="E22" s="13" t="s">
        <v>12</v>
      </c>
    </row>
    <row r="23" spans="1:5" ht="12.75" customHeight="1">
      <c r="A23" s="15" t="s">
        <v>22</v>
      </c>
      <c r="B23" s="11">
        <f t="shared" si="0"/>
        <v>104.28780380292137</v>
      </c>
      <c r="C23" s="12">
        <v>0.08556951802249912</v>
      </c>
      <c r="D23" s="12">
        <f t="shared" si="1"/>
        <v>4.086550479447282</v>
      </c>
      <c r="E23" s="13" t="s">
        <v>12</v>
      </c>
    </row>
    <row r="24" spans="1:5" ht="12.75" customHeight="1">
      <c r="A24" s="15" t="s">
        <v>23</v>
      </c>
      <c r="B24" s="11">
        <f t="shared" si="0"/>
        <v>104.42104630427384</v>
      </c>
      <c r="C24" s="12">
        <v>0.12776422217526395</v>
      </c>
      <c r="D24" s="12">
        <f t="shared" si="1"/>
        <v>4.219535851056411</v>
      </c>
      <c r="E24" s="13" t="s">
        <v>12</v>
      </c>
    </row>
    <row r="25" spans="1:5" ht="12.75" customHeight="1">
      <c r="A25" s="15" t="s">
        <v>24</v>
      </c>
      <c r="B25" s="11">
        <f t="shared" si="0"/>
        <v>104.52223045943622</v>
      </c>
      <c r="C25" s="12">
        <v>0.09690015446457423</v>
      </c>
      <c r="D25" s="12">
        <f t="shared" si="1"/>
        <v>4.320524742278353</v>
      </c>
      <c r="E25" s="13" t="s">
        <v>12</v>
      </c>
    </row>
    <row r="26" spans="1:5" ht="12.75" customHeight="1">
      <c r="A26" s="15" t="s">
        <v>25</v>
      </c>
      <c r="B26" s="11">
        <f t="shared" si="0"/>
        <v>104.60638361818515</v>
      </c>
      <c r="C26" s="12">
        <v>0.08051221101867956</v>
      </c>
      <c r="D26" s="12">
        <f>((B26/$B$15)-1)*100</f>
        <v>4.404515503294659</v>
      </c>
      <c r="E26" s="13">
        <f aca="true" t="shared" si="2" ref="E26:E51">((B26/B14-1)*100)</f>
        <v>4.60638361818515</v>
      </c>
    </row>
    <row r="27" spans="1:5" ht="12.75" customHeight="1">
      <c r="A27" s="23" t="s">
        <v>13</v>
      </c>
      <c r="B27" s="27">
        <f t="shared" si="0"/>
        <v>104.72359694644257</v>
      </c>
      <c r="C27" s="22">
        <v>0.11205179282867128</v>
      </c>
      <c r="D27" s="22">
        <f>((B27/$B$15)-1)*100</f>
        <v>4.521502634710184</v>
      </c>
      <c r="E27" s="24">
        <f t="shared" si="2"/>
        <v>4.521502634710184</v>
      </c>
    </row>
    <row r="28" spans="1:5" ht="12.75" customHeight="1">
      <c r="A28" s="19" t="s">
        <v>26</v>
      </c>
      <c r="B28" s="11">
        <f t="shared" si="0"/>
        <v>108.29209160672428</v>
      </c>
      <c r="C28" s="17">
        <v>3.4075363760726285</v>
      </c>
      <c r="D28" s="12">
        <f aca="true" t="shared" si="3" ref="D28:D39">((B28/$B$27)-1)*100</f>
        <v>3.4075363760726285</v>
      </c>
      <c r="E28" s="13">
        <f t="shared" si="2"/>
        <v>5.061863986703874</v>
      </c>
    </row>
    <row r="29" spans="1:5" ht="12.75" customHeight="1">
      <c r="A29" s="21" t="s">
        <v>15</v>
      </c>
      <c r="B29" s="11">
        <f t="shared" si="0"/>
        <v>108.56558937265828</v>
      </c>
      <c r="C29" s="12">
        <v>0.2525556223692105</v>
      </c>
      <c r="D29" s="12">
        <f t="shared" si="3"/>
        <v>3.668697923143882</v>
      </c>
      <c r="E29" s="13">
        <f t="shared" si="2"/>
        <v>5.185098907072017</v>
      </c>
    </row>
    <row r="30" spans="1:5" ht="12.75" customHeight="1">
      <c r="A30" s="21" t="s">
        <v>16</v>
      </c>
      <c r="B30" s="11">
        <f t="shared" si="0"/>
        <v>108.7158628704242</v>
      </c>
      <c r="C30" s="12">
        <v>0.13841724494314533</v>
      </c>
      <c r="D30" s="12">
        <f t="shared" si="3"/>
        <v>3.8121932786775226</v>
      </c>
      <c r="E30" s="13">
        <f t="shared" si="2"/>
        <v>5.129670712922496</v>
      </c>
    </row>
    <row r="31" spans="1:5" ht="12.75" customHeight="1">
      <c r="A31" s="21" t="s">
        <v>17</v>
      </c>
      <c r="B31" s="11">
        <f t="shared" si="0"/>
        <v>108.96531687671568</v>
      </c>
      <c r="C31" s="12">
        <v>0.22945502128681738</v>
      </c>
      <c r="D31" s="12">
        <f t="shared" si="3"/>
        <v>4.050395568863419</v>
      </c>
      <c r="E31" s="13">
        <f t="shared" si="2"/>
        <v>5.0614815458769336</v>
      </c>
    </row>
    <row r="32" spans="1:5" ht="12.75" customHeight="1">
      <c r="A32" s="21" t="s">
        <v>18</v>
      </c>
      <c r="B32" s="11">
        <f t="shared" si="0"/>
        <v>109.24682922919719</v>
      </c>
      <c r="C32" s="12">
        <v>0.2583504187851027</v>
      </c>
      <c r="D32" s="12">
        <f t="shared" si="3"/>
        <v>4.3192102015631395</v>
      </c>
      <c r="E32" s="13">
        <f t="shared" si="2"/>
        <v>5.109545336250676</v>
      </c>
    </row>
    <row r="33" spans="1:5" ht="12.75" customHeight="1">
      <c r="A33" s="21" t="s">
        <v>20</v>
      </c>
      <c r="B33" s="11">
        <f t="shared" si="0"/>
        <v>109.40511731351063</v>
      </c>
      <c r="C33" s="12">
        <v>0.14489032352724696</v>
      </c>
      <c r="D33" s="12">
        <f t="shared" si="3"/>
        <v>4.4703586427252695</v>
      </c>
      <c r="E33" s="13">
        <f t="shared" si="2"/>
        <v>5.123021832043428</v>
      </c>
    </row>
    <row r="34" spans="1:5" ht="12.75" customHeight="1">
      <c r="A34" s="21" t="s">
        <v>21</v>
      </c>
      <c r="B34" s="11">
        <f t="shared" si="0"/>
        <v>109.4872668256227</v>
      </c>
      <c r="C34" s="12">
        <v>0.07508744940756262</v>
      </c>
      <c r="D34" s="12">
        <f t="shared" si="3"/>
        <v>4.548802770417004</v>
      </c>
      <c r="E34" s="13">
        <f t="shared" si="2"/>
        <v>5.0755223105692915</v>
      </c>
    </row>
    <row r="35" spans="1:5" ht="12.75" customHeight="1">
      <c r="A35" s="21" t="s">
        <v>22</v>
      </c>
      <c r="B35" s="11">
        <f t="shared" si="0"/>
        <v>109.62852391352266</v>
      </c>
      <c r="C35" s="12">
        <v>0.12901690945024136</v>
      </c>
      <c r="D35" s="12">
        <f t="shared" si="3"/>
        <v>4.683688404618636</v>
      </c>
      <c r="E35" s="13">
        <f t="shared" si="2"/>
        <v>5.121135852754111</v>
      </c>
    </row>
    <row r="36" spans="1:5" ht="12.75" customHeight="1">
      <c r="A36" s="21" t="s">
        <v>23</v>
      </c>
      <c r="B36" s="11">
        <f t="shared" si="0"/>
        <v>109.69965336913188</v>
      </c>
      <c r="C36" s="12">
        <v>0.06488225241938483</v>
      </c>
      <c r="D36" s="12">
        <f t="shared" si="3"/>
        <v>4.751609539571255</v>
      </c>
      <c r="E36" s="13">
        <f t="shared" si="2"/>
        <v>5.055117959148414</v>
      </c>
    </row>
    <row r="37" spans="1:5" ht="12.75" customHeight="1">
      <c r="A37" s="21" t="s">
        <v>24</v>
      </c>
      <c r="B37" s="11">
        <f t="shared" si="0"/>
        <v>109.879981566451</v>
      </c>
      <c r="C37" s="12">
        <v>0.16438356164383272</v>
      </c>
      <c r="D37" s="12">
        <f t="shared" si="3"/>
        <v>4.923803966211637</v>
      </c>
      <c r="E37" s="13">
        <f t="shared" si="2"/>
        <v>5.125944101522073</v>
      </c>
    </row>
    <row r="38" spans="1:5" ht="12.75" customHeight="1">
      <c r="A38" s="21" t="s">
        <v>25</v>
      </c>
      <c r="B38" s="11">
        <f t="shared" si="0"/>
        <v>110.11340639964742</v>
      </c>
      <c r="C38" s="12">
        <v>0.2124361779722861</v>
      </c>
      <c r="D38" s="12">
        <f t="shared" si="3"/>
        <v>5.146700085140599</v>
      </c>
      <c r="E38" s="13">
        <f t="shared" si="2"/>
        <v>5.264518847686173</v>
      </c>
    </row>
    <row r="39" spans="1:5" ht="12.75" customHeight="1">
      <c r="A39" s="28" t="s">
        <v>13</v>
      </c>
      <c r="B39" s="27">
        <f t="shared" si="0"/>
        <v>110.26367989741334</v>
      </c>
      <c r="C39" s="22">
        <v>0.13647157297134171</v>
      </c>
      <c r="D39" s="22">
        <f t="shared" si="3"/>
        <v>5.290195440674239</v>
      </c>
      <c r="E39" s="24">
        <f t="shared" si="2"/>
        <v>5.290195440674239</v>
      </c>
    </row>
    <row r="40" spans="1:5" ht="12.75" customHeight="1">
      <c r="A40" s="19" t="s">
        <v>27</v>
      </c>
      <c r="B40" s="11">
        <f t="shared" si="0"/>
        <v>110.67943657456577</v>
      </c>
      <c r="C40" s="17">
        <v>0.3770567765734256</v>
      </c>
      <c r="D40" s="12">
        <f aca="true" t="shared" si="4" ref="D40:D51">((B40/$B$39)-1)*100</f>
        <v>0.3770567765734256</v>
      </c>
      <c r="E40" s="13">
        <f t="shared" si="2"/>
        <v>2.2045423007539755</v>
      </c>
    </row>
    <row r="41" spans="1:5" ht="12.75" customHeight="1">
      <c r="A41" s="21" t="s">
        <v>15</v>
      </c>
      <c r="B41" s="11">
        <f t="shared" si="0"/>
        <v>111.247470396121</v>
      </c>
      <c r="C41" s="12">
        <v>0.5132243523597424</v>
      </c>
      <c r="D41" s="12">
        <f t="shared" si="4"/>
        <v>0.8922162761327623</v>
      </c>
      <c r="E41" s="13">
        <f t="shared" si="2"/>
        <v>2.470286431418889</v>
      </c>
    </row>
    <row r="42" spans="1:5" ht="12.75" customHeight="1">
      <c r="A42" s="21" t="s">
        <v>16</v>
      </c>
      <c r="B42" s="11">
        <f t="shared" si="0"/>
        <v>117.89256446733059</v>
      </c>
      <c r="C42" s="12">
        <v>5.973254086181257</v>
      </c>
      <c r="D42" s="12">
        <f t="shared" si="4"/>
        <v>6.918764707485714</v>
      </c>
      <c r="E42" s="13">
        <f t="shared" si="2"/>
        <v>8.440995963803255</v>
      </c>
    </row>
    <row r="43" spans="1:5" ht="12.75" customHeight="1">
      <c r="A43" s="21" t="s">
        <v>17</v>
      </c>
      <c r="B43" s="11">
        <f t="shared" si="0"/>
        <v>118.05185437496247</v>
      </c>
      <c r="C43" s="12">
        <v>0.13511446489573586</v>
      </c>
      <c r="D43" s="12">
        <f t="shared" si="4"/>
        <v>7.06322742429335</v>
      </c>
      <c r="E43" s="13">
        <f t="shared" si="2"/>
        <v>8.33892632875779</v>
      </c>
    </row>
    <row r="44" spans="1:5" ht="12.75" customHeight="1">
      <c r="A44" s="21" t="s">
        <v>18</v>
      </c>
      <c r="B44" s="11">
        <f t="shared" si="0"/>
        <v>118.13300206375607</v>
      </c>
      <c r="C44" s="12">
        <v>0.06873902085082761</v>
      </c>
      <c r="D44" s="12">
        <f t="shared" si="4"/>
        <v>7.1368216385161</v>
      </c>
      <c r="E44" s="13">
        <f t="shared" si="2"/>
        <v>8.134032719536322</v>
      </c>
    </row>
    <row r="45" spans="1:5" ht="12.75" customHeight="1">
      <c r="A45" s="21" t="s">
        <v>20</v>
      </c>
      <c r="B45" s="11">
        <f t="shared" si="0"/>
        <v>118.2021278727284</v>
      </c>
      <c r="C45" s="12">
        <v>0.05851523940365588</v>
      </c>
      <c r="D45" s="12">
        <f t="shared" si="4"/>
        <v>7.1995130061873525</v>
      </c>
      <c r="E45" s="13">
        <f t="shared" si="2"/>
        <v>8.040766990824677</v>
      </c>
    </row>
    <row r="46" spans="1:5" ht="12.75" customHeight="1">
      <c r="A46" s="21" t="s">
        <v>21</v>
      </c>
      <c r="B46" s="11">
        <f t="shared" si="0"/>
        <v>118.29429561802486</v>
      </c>
      <c r="C46" s="12">
        <v>0.07797469212711405</v>
      </c>
      <c r="D46" s="12">
        <f t="shared" si="4"/>
        <v>7.283101496415689</v>
      </c>
      <c r="E46" s="13">
        <f t="shared" si="2"/>
        <v>8.043884049483928</v>
      </c>
    </row>
    <row r="47" spans="1:5" ht="12.75" customHeight="1">
      <c r="A47" s="21" t="s">
        <v>22</v>
      </c>
      <c r="B47" s="11">
        <f t="shared" si="0"/>
        <v>118.4605982888858</v>
      </c>
      <c r="C47" s="12">
        <v>0.14058384640789345</v>
      </c>
      <c r="D47" s="12">
        <f t="shared" si="4"/>
        <v>7.433924207045028</v>
      </c>
      <c r="E47" s="13">
        <f t="shared" si="2"/>
        <v>8.056365314496139</v>
      </c>
    </row>
    <row r="48" spans="1:5" ht="12.75" customHeight="1">
      <c r="A48" s="21" t="s">
        <v>23</v>
      </c>
      <c r="B48" s="11">
        <f t="shared" si="0"/>
        <v>118.52972409785812</v>
      </c>
      <c r="C48" s="12">
        <v>0.05835341874920186</v>
      </c>
      <c r="D48" s="12">
        <f t="shared" si="4"/>
        <v>7.496615574716281</v>
      </c>
      <c r="E48" s="13">
        <f t="shared" si="2"/>
        <v>8.049315068493112</v>
      </c>
    </row>
    <row r="49" spans="1:5" ht="12.75" customHeight="1">
      <c r="A49" s="21" t="s">
        <v>24</v>
      </c>
      <c r="B49" s="11">
        <f t="shared" si="0"/>
        <v>118.55677332745597</v>
      </c>
      <c r="C49" s="12">
        <v>0.02282062984937383</v>
      </c>
      <c r="D49" s="12">
        <f t="shared" si="4"/>
        <v>7.521146979457183</v>
      </c>
      <c r="E49" s="13">
        <f t="shared" si="2"/>
        <v>7.896608315098419</v>
      </c>
    </row>
    <row r="50" spans="1:5" ht="12.75" customHeight="1">
      <c r="A50" s="21" t="s">
        <v>25</v>
      </c>
      <c r="B50" s="11">
        <f t="shared" si="0"/>
        <v>118.67098118575805</v>
      </c>
      <c r="C50" s="12">
        <v>0.09633178695462874</v>
      </c>
      <c r="D50" s="12">
        <f t="shared" si="4"/>
        <v>7.624724021696583</v>
      </c>
      <c r="E50" s="13">
        <f t="shared" si="2"/>
        <v>7.7716011754750625</v>
      </c>
    </row>
    <row r="51" spans="1:5" ht="12.75" customHeight="1">
      <c r="A51" s="28" t="s">
        <v>13</v>
      </c>
      <c r="B51" s="27">
        <f t="shared" si="0"/>
        <v>118.80823098038428</v>
      </c>
      <c r="C51" s="22">
        <v>0.11565573424507924</v>
      </c>
      <c r="D51" s="22">
        <f t="shared" si="4"/>
        <v>7.749198186493134</v>
      </c>
      <c r="E51" s="24">
        <f t="shared" si="2"/>
        <v>7.749198186493134</v>
      </c>
    </row>
    <row r="52" spans="1:5" ht="12.75" customHeight="1">
      <c r="A52" s="19" t="s">
        <v>28</v>
      </c>
      <c r="B52" s="11">
        <f aca="true" t="shared" si="5" ref="B52:B84">B51*((C52/100)+1)</f>
        <v>118.95750265483181</v>
      </c>
      <c r="C52" s="17">
        <v>0.12564085267137148</v>
      </c>
      <c r="D52" s="12">
        <f aca="true" t="shared" si="6" ref="D52:D63">((B52/$B$51)-1)*100</f>
        <v>0.12564085267137148</v>
      </c>
      <c r="E52" s="13">
        <f aca="true" t="shared" si="7" ref="E52:E84">((B52/B40-1)*100)</f>
        <v>7.479317149115627</v>
      </c>
    </row>
    <row r="53" spans="1:5" ht="12.75" customHeight="1">
      <c r="A53" s="21" t="s">
        <v>15</v>
      </c>
      <c r="B53" s="11">
        <f t="shared" si="5"/>
        <v>123.5668917429722</v>
      </c>
      <c r="C53" s="12">
        <v>3.8748199863568367</v>
      </c>
      <c r="D53" s="12">
        <f t="shared" si="6"/>
        <v>4.005329195898555</v>
      </c>
      <c r="E53" s="13">
        <f t="shared" si="7"/>
        <v>11.073888963933465</v>
      </c>
    </row>
    <row r="54" spans="1:5" ht="12.75" customHeight="1">
      <c r="A54" s="21" t="s">
        <v>16</v>
      </c>
      <c r="B54" s="11">
        <f t="shared" si="5"/>
        <v>123.628002965397</v>
      </c>
      <c r="C54" s="12">
        <v>0.04945598417407382</v>
      </c>
      <c r="D54" s="12">
        <f t="shared" si="6"/>
        <v>4.0567660550458795</v>
      </c>
      <c r="E54" s="13">
        <f t="shared" si="7"/>
        <v>4.864970512755096</v>
      </c>
    </row>
    <row r="55" spans="1:5" ht="12.75" customHeight="1">
      <c r="A55" s="21" t="s">
        <v>17</v>
      </c>
      <c r="B55" s="11">
        <f t="shared" si="5"/>
        <v>123.66206495822397</v>
      </c>
      <c r="C55" s="12">
        <v>0.027552004408337716</v>
      </c>
      <c r="D55" s="12">
        <f t="shared" si="6"/>
        <v>4.085435779816526</v>
      </c>
      <c r="E55" s="13">
        <f t="shared" si="7"/>
        <v>4.752327367465181</v>
      </c>
    </row>
    <row r="56" spans="1:5" ht="12.75" customHeight="1">
      <c r="A56" s="21" t="s">
        <v>18</v>
      </c>
      <c r="B56" s="11">
        <f t="shared" si="5"/>
        <v>123.62399567212326</v>
      </c>
      <c r="C56" s="12">
        <v>-0.03078493482505662</v>
      </c>
      <c r="D56" s="12">
        <f t="shared" si="6"/>
        <v>4.053393146249329</v>
      </c>
      <c r="E56" s="13">
        <f t="shared" si="7"/>
        <v>4.648145321324959</v>
      </c>
    </row>
    <row r="57" spans="1:5" ht="12.75" customHeight="1">
      <c r="A57" s="21" t="s">
        <v>20</v>
      </c>
      <c r="B57" s="11">
        <f t="shared" si="5"/>
        <v>123.82135486585587</v>
      </c>
      <c r="C57" s="12">
        <v>0.15964472969798305</v>
      </c>
      <c r="D57" s="12">
        <f t="shared" si="6"/>
        <v>4.219508904479241</v>
      </c>
      <c r="E57" s="13">
        <f t="shared" si="7"/>
        <v>4.7539135667488575</v>
      </c>
    </row>
    <row r="58" spans="1:5" ht="12.75" customHeight="1">
      <c r="A58" s="21" t="s">
        <v>21</v>
      </c>
      <c r="B58" s="11">
        <f t="shared" si="5"/>
        <v>123.83337674567716</v>
      </c>
      <c r="C58" s="12">
        <v>0.009709052072892632</v>
      </c>
      <c r="D58" s="12">
        <f t="shared" si="6"/>
        <v>4.229627630868893</v>
      </c>
      <c r="E58" s="13">
        <f t="shared" si="7"/>
        <v>4.682458354152708</v>
      </c>
    </row>
    <row r="59" spans="1:5" ht="12.75" customHeight="1">
      <c r="A59" s="15" t="s">
        <v>22</v>
      </c>
      <c r="B59" s="11">
        <f t="shared" si="5"/>
        <v>123.87044420845942</v>
      </c>
      <c r="C59" s="12">
        <v>0.029933337648047065</v>
      </c>
      <c r="D59" s="12">
        <f t="shared" si="6"/>
        <v>4.260827037236958</v>
      </c>
      <c r="E59" s="13">
        <f t="shared" si="7"/>
        <v>4.566789293416207</v>
      </c>
    </row>
    <row r="60" spans="1:5" ht="12.75" customHeight="1">
      <c r="A60" s="15" t="s">
        <v>23</v>
      </c>
      <c r="B60" s="11">
        <f t="shared" si="5"/>
        <v>124.07080887214734</v>
      </c>
      <c r="C60" s="12">
        <v>0.16175340693114215</v>
      </c>
      <c r="D60" s="12">
        <f t="shared" si="6"/>
        <v>4.429472477064267</v>
      </c>
      <c r="E60" s="13">
        <f t="shared" si="7"/>
        <v>4.674848285071942</v>
      </c>
    </row>
    <row r="61" spans="1:5" ht="12.75" customHeight="1">
      <c r="A61" s="15" t="s">
        <v>24</v>
      </c>
      <c r="B61" s="11">
        <f t="shared" si="5"/>
        <v>124.15696567753315</v>
      </c>
      <c r="C61" s="12">
        <v>0.06944164076063686</v>
      </c>
      <c r="D61" s="12">
        <f t="shared" si="6"/>
        <v>4.501990016190005</v>
      </c>
      <c r="E61" s="13">
        <f t="shared" si="7"/>
        <v>4.723637623477939</v>
      </c>
    </row>
    <row r="62" spans="1:5" ht="12.75" customHeight="1">
      <c r="A62" s="15" t="s">
        <v>25</v>
      </c>
      <c r="B62" s="11">
        <f t="shared" si="5"/>
        <v>124.48255825602598</v>
      </c>
      <c r="C62" s="12">
        <v>0.2622426995666727</v>
      </c>
      <c r="D62" s="12">
        <f t="shared" si="6"/>
        <v>4.776038855909359</v>
      </c>
      <c r="E62" s="13">
        <f t="shared" si="7"/>
        <v>4.897218352961086</v>
      </c>
    </row>
    <row r="63" spans="1:5" ht="12.75" customHeight="1">
      <c r="A63" s="23" t="s">
        <v>13</v>
      </c>
      <c r="B63" s="27">
        <f t="shared" si="5"/>
        <v>124.58474423450681</v>
      </c>
      <c r="C63" s="22">
        <v>0.08208859129539281</v>
      </c>
      <c r="D63" s="22">
        <f t="shared" si="6"/>
        <v>4.8620480302213</v>
      </c>
      <c r="E63" s="24">
        <f t="shared" si="7"/>
        <v>4.8620480302213</v>
      </c>
    </row>
    <row r="64" spans="1:5" ht="12.75" customHeight="1">
      <c r="A64" s="19" t="s">
        <v>29</v>
      </c>
      <c r="B64" s="11">
        <f t="shared" si="5"/>
        <v>124.91334228295503</v>
      </c>
      <c r="C64" s="17">
        <v>0.26375464385084424</v>
      </c>
      <c r="D64" s="12">
        <f aca="true" t="shared" si="8" ref="D64:D75">((B64/$B$63)-1)*100</f>
        <v>0.26375464385084424</v>
      </c>
      <c r="E64" s="13">
        <f t="shared" si="7"/>
        <v>5.006695244271175</v>
      </c>
    </row>
    <row r="65" spans="1:5" ht="12.75" customHeight="1">
      <c r="A65" s="21" t="s">
        <v>15</v>
      </c>
      <c r="B65" s="11">
        <f t="shared" si="5"/>
        <v>125.09767777354787</v>
      </c>
      <c r="C65" s="12">
        <v>0.14757069759232522</v>
      </c>
      <c r="D65" s="12">
        <f t="shared" si="8"/>
        <v>0.4117145660110344</v>
      </c>
      <c r="E65" s="13">
        <f t="shared" si="7"/>
        <v>1.2388318658689057</v>
      </c>
    </row>
    <row r="66" spans="1:5" ht="12.75" customHeight="1">
      <c r="A66" s="21" t="s">
        <v>16</v>
      </c>
      <c r="B66" s="29">
        <f t="shared" si="5"/>
        <v>125.43529223186201</v>
      </c>
      <c r="C66" s="16">
        <v>0.26988067590294484</v>
      </c>
      <c r="D66" s="12">
        <f t="shared" si="8"/>
        <v>0.6827063799675237</v>
      </c>
      <c r="E66" s="13">
        <f t="shared" si="7"/>
        <v>1.4618769397827025</v>
      </c>
    </row>
    <row r="67" spans="1:5" ht="12.75" customHeight="1">
      <c r="A67" s="21" t="s">
        <v>17</v>
      </c>
      <c r="B67" s="11">
        <f t="shared" si="5"/>
        <v>127.99495081047509</v>
      </c>
      <c r="C67" s="12">
        <v>2.0406207320676994</v>
      </c>
      <c r="D67" s="12">
        <f t="shared" si="8"/>
        <v>2.7372585599639843</v>
      </c>
      <c r="E67" s="13">
        <f t="shared" si="7"/>
        <v>3.5038116610092818</v>
      </c>
    </row>
    <row r="68" spans="1:5" ht="12.75" customHeight="1">
      <c r="A68" s="21" t="s">
        <v>18</v>
      </c>
      <c r="B68" s="11">
        <f t="shared" si="5"/>
        <v>128.23037929030838</v>
      </c>
      <c r="C68" s="12">
        <v>0.18393575554545016</v>
      </c>
      <c r="D68" s="12">
        <f t="shared" si="8"/>
        <v>2.9262291127229556</v>
      </c>
      <c r="E68" s="13">
        <f t="shared" si="7"/>
        <v>3.726124198737457</v>
      </c>
    </row>
    <row r="69" spans="1:5" ht="12.75" customHeight="1">
      <c r="A69" s="21" t="s">
        <v>20</v>
      </c>
      <c r="B69" s="11">
        <f t="shared" si="5"/>
        <v>128.89759362038913</v>
      </c>
      <c r="C69" s="12">
        <v>0.5203246951100526</v>
      </c>
      <c r="D69" s="12">
        <f t="shared" si="8"/>
        <v>3.4617797005420003</v>
      </c>
      <c r="E69" s="13">
        <f t="shared" si="7"/>
        <v>4.099647237774695</v>
      </c>
    </row>
    <row r="70" spans="1:5" ht="12.75" customHeight="1">
      <c r="A70" s="33" t="s">
        <v>21</v>
      </c>
      <c r="B70" s="34">
        <f t="shared" si="5"/>
        <v>129.30834118094938</v>
      </c>
      <c r="C70" s="32">
        <v>0.31866193078042837</v>
      </c>
      <c r="D70" s="32">
        <f t="shared" si="8"/>
        <v>3.791473005355539</v>
      </c>
      <c r="E70" s="13">
        <f t="shared" si="7"/>
        <v>4.421234871529367</v>
      </c>
    </row>
    <row r="71" spans="1:5" ht="12.75" customHeight="1">
      <c r="A71" s="33" t="s">
        <v>22</v>
      </c>
      <c r="B71" s="34">
        <f t="shared" si="5"/>
        <v>129.72810515137556</v>
      </c>
      <c r="C71" s="32">
        <v>0.3246225004454928</v>
      </c>
      <c r="D71" s="32">
        <f t="shared" si="8"/>
        <v>4.128403480274723</v>
      </c>
      <c r="E71" s="13">
        <f t="shared" si="7"/>
        <v>4.728860851631711</v>
      </c>
    </row>
    <row r="72" spans="1:5" ht="12.75" customHeight="1">
      <c r="A72" s="33" t="s">
        <v>23</v>
      </c>
      <c r="B72" s="34">
        <f t="shared" si="5"/>
        <v>129.90943517201313</v>
      </c>
      <c r="C72" s="32">
        <v>0.13977697463936067</v>
      </c>
      <c r="D72" s="32">
        <f t="shared" si="8"/>
        <v>4.273951012399735</v>
      </c>
      <c r="E72" s="13">
        <f t="shared" si="7"/>
        <v>4.705882352941204</v>
      </c>
    </row>
    <row r="73" spans="1:5" ht="12.75" customHeight="1">
      <c r="A73" s="33" t="s">
        <v>24</v>
      </c>
      <c r="B73" s="34">
        <f t="shared" si="5"/>
        <v>130.0657196096897</v>
      </c>
      <c r="C73" s="32">
        <v>0.12030260732764919</v>
      </c>
      <c r="D73" s="32">
        <f t="shared" si="8"/>
        <v>4.399395294231212</v>
      </c>
      <c r="E73" s="13">
        <f t="shared" si="7"/>
        <v>4.7590998216749725</v>
      </c>
    </row>
    <row r="74" spans="1:5" ht="12.75" customHeight="1">
      <c r="A74" s="33" t="s">
        <v>25</v>
      </c>
      <c r="B74" s="34">
        <f t="shared" si="5"/>
        <v>130.31517361598117</v>
      </c>
      <c r="C74" s="32">
        <v>0.1917907401274066</v>
      </c>
      <c r="D74" s="32">
        <f t="shared" si="8"/>
        <v>4.599623667154562</v>
      </c>
      <c r="E74" s="13">
        <f t="shared" si="7"/>
        <v>4.6854880247231945</v>
      </c>
    </row>
    <row r="75" spans="1:5" ht="12.75" customHeight="1">
      <c r="A75" s="30" t="s">
        <v>13</v>
      </c>
      <c r="B75" s="35">
        <f t="shared" si="5"/>
        <v>132.83075196858292</v>
      </c>
      <c r="C75" s="31">
        <v>1.9303802333984432</v>
      </c>
      <c r="D75" s="31">
        <f t="shared" si="8"/>
        <v>6.618794126634464</v>
      </c>
      <c r="E75" s="24">
        <f t="shared" si="7"/>
        <v>6.618794126634464</v>
      </c>
    </row>
    <row r="76" spans="1:5" ht="12.75" customHeight="1">
      <c r="A76" s="19" t="s">
        <v>30</v>
      </c>
      <c r="B76" s="34">
        <f t="shared" si="5"/>
        <v>133.64323067983742</v>
      </c>
      <c r="C76" s="36">
        <v>0.6116646177284801</v>
      </c>
      <c r="D76" s="32">
        <f aca="true" t="shared" si="9" ref="D76:D84">((B76/$B$75)-1)*100</f>
        <v>0.6116646177284801</v>
      </c>
      <c r="E76" s="13">
        <f t="shared" si="7"/>
        <v>6.988755754455234</v>
      </c>
    </row>
    <row r="77" spans="1:5" ht="12.75" customHeight="1">
      <c r="A77" s="21" t="s">
        <v>15</v>
      </c>
      <c r="B77" s="34">
        <f t="shared" si="5"/>
        <v>133.82155523051964</v>
      </c>
      <c r="C77" s="32">
        <v>0.1334332833583085</v>
      </c>
      <c r="D77" s="32">
        <f t="shared" si="9"/>
        <v>0.7459140652693597</v>
      </c>
      <c r="E77" s="13">
        <f t="shared" si="7"/>
        <v>6.9736525987027065</v>
      </c>
    </row>
    <row r="78" spans="1:5" ht="12.75" customHeight="1">
      <c r="A78" s="21" t="s">
        <v>16</v>
      </c>
      <c r="B78" s="34">
        <f t="shared" si="5"/>
        <v>133.95980684846432</v>
      </c>
      <c r="C78" s="32">
        <v>0.10331042536946278</v>
      </c>
      <c r="D78" s="32">
        <f t="shared" si="9"/>
        <v>0.8499950976325499</v>
      </c>
      <c r="E78" s="13">
        <f t="shared" si="7"/>
        <v>6.795945913567203</v>
      </c>
    </row>
    <row r="79" spans="1:5" ht="12.75" customHeight="1">
      <c r="A79" s="21" t="s">
        <v>17</v>
      </c>
      <c r="B79" s="34">
        <f t="shared" si="5"/>
        <v>134.24733014085646</v>
      </c>
      <c r="C79" s="32">
        <v>0.21463400041878966</v>
      </c>
      <c r="D79" s="32">
        <f t="shared" si="9"/>
        <v>1.0664534765327582</v>
      </c>
      <c r="E79" s="13">
        <f t="shared" si="7"/>
        <v>4.884864044082016</v>
      </c>
    </row>
    <row r="80" spans="1:5" ht="12.75" customHeight="1">
      <c r="A80" s="21" t="s">
        <v>18</v>
      </c>
      <c r="B80" s="34">
        <f t="shared" si="5"/>
        <v>134.60097377226566</v>
      </c>
      <c r="C80" s="32">
        <v>0.2634269382028931</v>
      </c>
      <c r="D80" s="32">
        <f t="shared" si="9"/>
        <v>1.332689740476245</v>
      </c>
      <c r="E80" s="13">
        <f t="shared" si="7"/>
        <v>4.968085189496718</v>
      </c>
    </row>
    <row r="81" spans="1:5" ht="12.75" customHeight="1">
      <c r="A81" s="21" t="s">
        <v>20</v>
      </c>
      <c r="B81" s="34">
        <f t="shared" si="5"/>
        <v>134.73421627361813</v>
      </c>
      <c r="C81" s="32">
        <v>0.0989907410164026</v>
      </c>
      <c r="D81" s="32">
        <f t="shared" si="9"/>
        <v>1.4329997209421963</v>
      </c>
      <c r="E81" s="13">
        <f t="shared" si="7"/>
        <v>4.528108313967594</v>
      </c>
    </row>
    <row r="82" spans="1:5" ht="12.75" customHeight="1">
      <c r="A82" s="21" t="s">
        <v>21</v>
      </c>
      <c r="B82" s="34">
        <f t="shared" si="5"/>
        <v>134.91254082430038</v>
      </c>
      <c r="C82" s="32">
        <v>0.13235283183010704</v>
      </c>
      <c r="D82" s="32">
        <f t="shared" si="9"/>
        <v>1.567249168483098</v>
      </c>
      <c r="E82" s="13">
        <f t="shared" si="7"/>
        <v>4.333981545327137</v>
      </c>
    </row>
    <row r="83" spans="1:5" ht="12.75" customHeight="1">
      <c r="A83" s="21" t="s">
        <v>22</v>
      </c>
      <c r="B83" s="34">
        <f t="shared" si="5"/>
        <v>135.04678514897125</v>
      </c>
      <c r="C83" s="32">
        <v>0.09950470419626267</v>
      </c>
      <c r="D83" s="32">
        <f t="shared" si="9"/>
        <v>1.668313359328466</v>
      </c>
      <c r="E83" s="13">
        <f t="shared" si="7"/>
        <v>4.099867173261718</v>
      </c>
    </row>
    <row r="84" spans="1:5" ht="12.75" customHeight="1">
      <c r="A84" s="21" t="s">
        <v>23</v>
      </c>
      <c r="B84" s="34">
        <f t="shared" si="5"/>
        <v>135.26217716243576</v>
      </c>
      <c r="C84" s="32">
        <v>0.1594943657688086</v>
      </c>
      <c r="D84" s="32">
        <f t="shared" si="9"/>
        <v>1.8304685909087626</v>
      </c>
      <c r="E84" s="13">
        <f t="shared" si="7"/>
        <v>4.12036430097249</v>
      </c>
    </row>
    <row r="85" spans="1:5" ht="12.75" customHeight="1">
      <c r="A85" s="21" t="s">
        <v>24</v>
      </c>
      <c r="B85" s="34">
        <f aca="true" t="shared" si="10" ref="B85:B139">B84*((C85/100)+1)</f>
        <v>135.38339778396696</v>
      </c>
      <c r="C85" s="32">
        <v>0.08961900811756962</v>
      </c>
      <c r="D85" s="32">
        <f>((B85/$B$75)-1)*100</f>
        <v>1.9217280468214026</v>
      </c>
      <c r="E85" s="13">
        <f aca="true" t="shared" si="11" ref="E85:E139">((B85/B73-1)*100)</f>
        <v>4.0884548136395304</v>
      </c>
    </row>
    <row r="86" spans="1:5" ht="12.75" customHeight="1">
      <c r="A86" s="21" t="s">
        <v>25</v>
      </c>
      <c r="B86" s="34">
        <f t="shared" si="10"/>
        <v>135.6328517902584</v>
      </c>
      <c r="C86" s="32">
        <v>0.18425745724708342</v>
      </c>
      <c r="D86" s="32">
        <f>((B86/$B$75)-1)*100</f>
        <v>2.1095264313027773</v>
      </c>
      <c r="E86" s="13">
        <f t="shared" si="11"/>
        <v>4.080628545949394</v>
      </c>
    </row>
    <row r="87" spans="1:5" ht="12.75" customHeight="1">
      <c r="A87" s="28" t="s">
        <v>13</v>
      </c>
      <c r="B87" s="35">
        <f t="shared" si="10"/>
        <v>137.4942395159191</v>
      </c>
      <c r="C87" s="31">
        <v>1.372372328010285</v>
      </c>
      <c r="D87" s="31">
        <f>((B87/$B$75)-1)*100</f>
        <v>3.5108493163083176</v>
      </c>
      <c r="E87" s="24">
        <f t="shared" si="11"/>
        <v>3.5108493163083176</v>
      </c>
    </row>
    <row r="88" spans="1:5" ht="12.75" customHeight="1">
      <c r="A88" s="19" t="s">
        <v>31</v>
      </c>
      <c r="B88" s="34">
        <f t="shared" si="10"/>
        <v>137.6665531266907</v>
      </c>
      <c r="C88" s="36">
        <v>0.12532424003963705</v>
      </c>
      <c r="D88" s="32">
        <f aca="true" t="shared" si="12" ref="D88:D99">((B88/$B$87)-1)*100</f>
        <v>0.12532424003963705</v>
      </c>
      <c r="E88" s="13">
        <f t="shared" si="11"/>
        <v>3.0104947526236936</v>
      </c>
    </row>
    <row r="89" spans="1:5" ht="12.75" customHeight="1">
      <c r="A89" s="21" t="s">
        <v>15</v>
      </c>
      <c r="B89" s="34">
        <f t="shared" si="10"/>
        <v>137.81983209441196</v>
      </c>
      <c r="C89" s="32">
        <v>0.1113407463468663</v>
      </c>
      <c r="D89" s="32">
        <f t="shared" si="12"/>
        <v>0.23680452333070257</v>
      </c>
      <c r="E89" s="13">
        <f t="shared" si="11"/>
        <v>2.987767446735279</v>
      </c>
    </row>
    <row r="90" spans="1:5" ht="12.75" customHeight="1">
      <c r="A90" s="21" t="s">
        <v>16</v>
      </c>
      <c r="B90" s="34">
        <f t="shared" si="10"/>
        <v>138.05526057424527</v>
      </c>
      <c r="C90" s="32">
        <v>0.1708233686368299</v>
      </c>
      <c r="D90" s="32">
        <f t="shared" si="12"/>
        <v>0.4080324094313914</v>
      </c>
      <c r="E90" s="13">
        <f t="shared" si="11"/>
        <v>3.0572257620628873</v>
      </c>
    </row>
    <row r="91" spans="1:5" ht="12.75" customHeight="1">
      <c r="A91" s="21" t="s">
        <v>17</v>
      </c>
      <c r="B91" s="34">
        <f t="shared" si="10"/>
        <v>138.05726422088213</v>
      </c>
      <c r="C91" s="32">
        <v>0.0014513366810797734</v>
      </c>
      <c r="D91" s="32">
        <f t="shared" si="12"/>
        <v>0.409489668036489</v>
      </c>
      <c r="E91" s="13">
        <f t="shared" si="11"/>
        <v>2.8379961642649887</v>
      </c>
    </row>
    <row r="92" spans="1:5" ht="12.75" customHeight="1">
      <c r="A92" s="21" t="s">
        <v>18</v>
      </c>
      <c r="B92" s="34">
        <f t="shared" si="10"/>
        <v>138.22757418501686</v>
      </c>
      <c r="C92" s="32">
        <v>0.12336182749663749</v>
      </c>
      <c r="D92" s="32">
        <f t="shared" si="12"/>
        <v>0.5333566494710062</v>
      </c>
      <c r="E92" s="13">
        <f t="shared" si="11"/>
        <v>2.6943344547321946</v>
      </c>
    </row>
    <row r="93" spans="1:5" ht="12.75" customHeight="1">
      <c r="A93" s="21" t="s">
        <v>20</v>
      </c>
      <c r="B93" s="34">
        <f t="shared" si="10"/>
        <v>138.71145484782315</v>
      </c>
      <c r="C93" s="32">
        <v>0.35006088015305803</v>
      </c>
      <c r="D93" s="32">
        <f t="shared" si="12"/>
        <v>0.8852846026055516</v>
      </c>
      <c r="E93" s="13">
        <f t="shared" si="11"/>
        <v>2.9519142829524725</v>
      </c>
    </row>
    <row r="94" spans="1:5" ht="12.75" customHeight="1">
      <c r="A94" s="21" t="s">
        <v>21</v>
      </c>
      <c r="B94" s="34">
        <f t="shared" si="10"/>
        <v>139.31254883888693</v>
      </c>
      <c r="C94" s="32">
        <v>0.4333412779234491</v>
      </c>
      <c r="D94" s="32">
        <f t="shared" si="12"/>
        <v>1.322462184139206</v>
      </c>
      <c r="E94" s="13">
        <f t="shared" si="11"/>
        <v>3.2613780658958813</v>
      </c>
    </row>
    <row r="95" spans="1:5" ht="12.75" customHeight="1">
      <c r="A95" s="21" t="s">
        <v>22</v>
      </c>
      <c r="B95" s="34">
        <f t="shared" si="10"/>
        <v>141.80809072511988</v>
      </c>
      <c r="C95" s="32">
        <v>1.7913259839348772</v>
      </c>
      <c r="D95" s="32">
        <f t="shared" si="12"/>
        <v>3.1374777768062856</v>
      </c>
      <c r="E95" s="13">
        <f t="shared" si="11"/>
        <v>5.006639416621561</v>
      </c>
    </row>
    <row r="96" spans="1:5" ht="12.75" customHeight="1">
      <c r="A96" s="21" t="s">
        <v>23</v>
      </c>
      <c r="B96" s="34">
        <f t="shared" si="10"/>
        <v>143.70754773688128</v>
      </c>
      <c r="C96" s="32">
        <v>1.3394560226068553</v>
      </c>
      <c r="D96" s="32">
        <f t="shared" si="12"/>
        <v>4.518958934452533</v>
      </c>
      <c r="E96" s="13">
        <f t="shared" si="11"/>
        <v>6.2437044498429906</v>
      </c>
    </row>
    <row r="97" spans="1:5" ht="12.75" customHeight="1">
      <c r="A97" s="21" t="s">
        <v>24</v>
      </c>
      <c r="B97" s="34">
        <f t="shared" si="10"/>
        <v>145.73323448676607</v>
      </c>
      <c r="C97" s="32">
        <v>1.4095896713745892</v>
      </c>
      <c r="D97" s="32">
        <f t="shared" si="12"/>
        <v>5.992247384220817</v>
      </c>
      <c r="E97" s="13">
        <f t="shared" si="11"/>
        <v>7.644834501283881</v>
      </c>
    </row>
    <row r="98" spans="1:5" ht="12.75" customHeight="1">
      <c r="A98" s="21" t="s">
        <v>25</v>
      </c>
      <c r="B98" s="34">
        <f t="shared" si="10"/>
        <v>147.33014085635875</v>
      </c>
      <c r="C98" s="32">
        <v>1.0957736409382246</v>
      </c>
      <c r="D98" s="32">
        <f t="shared" si="12"/>
        <v>7.15368249249515</v>
      </c>
      <c r="E98" s="13">
        <f t="shared" si="11"/>
        <v>8.624229979466147</v>
      </c>
    </row>
    <row r="99" spans="1:5" ht="12.75" customHeight="1">
      <c r="A99" s="28" t="s">
        <v>13</v>
      </c>
      <c r="B99" s="35">
        <f t="shared" si="10"/>
        <v>148.86593600352657</v>
      </c>
      <c r="C99" s="31">
        <v>1.042417483782332</v>
      </c>
      <c r="D99" s="31">
        <f t="shared" si="12"/>
        <v>8.27067121331353</v>
      </c>
      <c r="E99" s="24">
        <f t="shared" si="11"/>
        <v>8.27067121331353</v>
      </c>
    </row>
    <row r="100" spans="1:5" ht="12.75" customHeight="1">
      <c r="A100" s="19" t="s">
        <v>32</v>
      </c>
      <c r="B100" s="34">
        <f t="shared" si="10"/>
        <v>155.25957242180783</v>
      </c>
      <c r="C100" s="36">
        <v>4.294895521383624</v>
      </c>
      <c r="D100" s="32">
        <f aca="true" t="shared" si="13" ref="D100:D111">((B100/$B$99)-1)*100</f>
        <v>4.294895521383624</v>
      </c>
      <c r="E100" s="13">
        <f t="shared" si="11"/>
        <v>12.779443441811722</v>
      </c>
    </row>
    <row r="101" spans="1:5" ht="12.75" customHeight="1">
      <c r="A101" s="21" t="s">
        <v>15</v>
      </c>
      <c r="B101" s="34">
        <f t="shared" si="10"/>
        <v>157.28125187841889</v>
      </c>
      <c r="C101" s="32">
        <v>1.302128702968841</v>
      </c>
      <c r="D101" s="32">
        <f t="shared" si="13"/>
        <v>5.6529492916989055</v>
      </c>
      <c r="E101" s="13">
        <f t="shared" si="11"/>
        <v>14.120913868676821</v>
      </c>
    </row>
    <row r="102" spans="1:5" ht="12.75" customHeight="1">
      <c r="A102" s="21" t="s">
        <v>16</v>
      </c>
      <c r="B102" s="34">
        <f t="shared" si="10"/>
        <v>160.68845298443182</v>
      </c>
      <c r="C102" s="32">
        <v>2.1663110290136567</v>
      </c>
      <c r="D102" s="32">
        <f t="shared" si="13"/>
        <v>7.941720784683182</v>
      </c>
      <c r="E102" s="13">
        <f t="shared" si="11"/>
        <v>16.39429914951669</v>
      </c>
    </row>
    <row r="103" spans="1:5" ht="12.75" customHeight="1">
      <c r="A103" s="21" t="s">
        <v>17</v>
      </c>
      <c r="B103" s="34">
        <f t="shared" si="10"/>
        <v>162.77725460337834</v>
      </c>
      <c r="C103" s="32">
        <v>1.299907728372296</v>
      </c>
      <c r="D103" s="32">
        <f t="shared" si="13"/>
        <v>9.34486355530133</v>
      </c>
      <c r="E103" s="13">
        <f t="shared" si="11"/>
        <v>17.905606432230847</v>
      </c>
    </row>
    <row r="104" spans="1:5" ht="12.75" customHeight="1">
      <c r="A104" s="21" t="s">
        <v>18</v>
      </c>
      <c r="B104" s="34">
        <f t="shared" si="10"/>
        <v>165.58736901160128</v>
      </c>
      <c r="C104" s="32">
        <v>1.7263556969737914</v>
      </c>
      <c r="D104" s="32">
        <f t="shared" si="13"/>
        <v>11.232544836636492</v>
      </c>
      <c r="E104" s="13">
        <f t="shared" si="11"/>
        <v>19.79329738505249</v>
      </c>
    </row>
    <row r="105" spans="1:5" ht="12.75" customHeight="1">
      <c r="A105" s="21" t="s">
        <v>20</v>
      </c>
      <c r="B105" s="34">
        <f t="shared" si="10"/>
        <v>167.94165380993425</v>
      </c>
      <c r="C105" s="32">
        <v>1.4217780090267862</v>
      </c>
      <c r="D105" s="32">
        <f t="shared" si="13"/>
        <v>12.814024698004634</v>
      </c>
      <c r="E105" s="13">
        <f t="shared" si="11"/>
        <v>21.072664109953166</v>
      </c>
    </row>
    <row r="106" spans="1:5" ht="12.75" customHeight="1">
      <c r="A106" s="21" t="s">
        <v>21</v>
      </c>
      <c r="B106" s="34">
        <f t="shared" si="10"/>
        <v>170.02544631228855</v>
      </c>
      <c r="C106" s="32">
        <v>1.2407836025674746</v>
      </c>
      <c r="D106" s="32">
        <f t="shared" si="13"/>
        <v>14.213802617853899</v>
      </c>
      <c r="E106" s="13">
        <f t="shared" si="11"/>
        <v>22.04603801264211</v>
      </c>
    </row>
    <row r="107" spans="1:5" ht="12.75" customHeight="1">
      <c r="A107" s="21" t="s">
        <v>22</v>
      </c>
      <c r="B107" s="34">
        <f t="shared" si="10"/>
        <v>171.54220681640604</v>
      </c>
      <c r="C107" s="32">
        <v>0.8920785311932855</v>
      </c>
      <c r="D107" s="32">
        <f t="shared" si="13"/>
        <v>15.232679430667261</v>
      </c>
      <c r="E107" s="13">
        <f t="shared" si="11"/>
        <v>20.967855881314</v>
      </c>
    </row>
    <row r="108" spans="1:5" ht="12.75" customHeight="1">
      <c r="A108" s="21" t="s">
        <v>23</v>
      </c>
      <c r="B108" s="34">
        <f t="shared" si="10"/>
        <v>173.1821915886916</v>
      </c>
      <c r="C108" s="32">
        <v>0.9560240612042303</v>
      </c>
      <c r="D108" s="32">
        <f t="shared" si="13"/>
        <v>16.334331572394767</v>
      </c>
      <c r="E108" s="13">
        <f t="shared" si="11"/>
        <v>20.510157132300666</v>
      </c>
    </row>
    <row r="109" spans="1:5" ht="12.75" customHeight="1">
      <c r="A109" s="21" t="s">
        <v>24</v>
      </c>
      <c r="B109" s="34">
        <f t="shared" si="10"/>
        <v>174.43346891342264</v>
      </c>
      <c r="C109" s="32">
        <v>0.7225207818727819</v>
      </c>
      <c r="D109" s="32">
        <f t="shared" si="13"/>
        <v>17.174871294458114</v>
      </c>
      <c r="E109" s="13">
        <f t="shared" si="11"/>
        <v>19.69367833475406</v>
      </c>
    </row>
    <row r="110" spans="1:5" ht="12.75" customHeight="1">
      <c r="A110" s="21" t="s">
        <v>25</v>
      </c>
      <c r="B110" s="34">
        <f t="shared" si="10"/>
        <v>175.46735057805228</v>
      </c>
      <c r="C110" s="32">
        <v>0.5927083094029229</v>
      </c>
      <c r="D110" s="32">
        <f t="shared" si="13"/>
        <v>17.869376493152565</v>
      </c>
      <c r="E110" s="13">
        <f t="shared" si="11"/>
        <v>19.098067481742408</v>
      </c>
    </row>
    <row r="111" spans="1:5" ht="12.75" customHeight="1">
      <c r="A111" s="28" t="s">
        <v>13</v>
      </c>
      <c r="B111" s="35">
        <f t="shared" si="10"/>
        <v>175.91015648480257</v>
      </c>
      <c r="C111" s="31">
        <v>0.25235800580081236</v>
      </c>
      <c r="D111" s="31">
        <f t="shared" si="13"/>
        <v>18.166829301120522</v>
      </c>
      <c r="E111" s="24">
        <f t="shared" si="11"/>
        <v>18.166829301120522</v>
      </c>
    </row>
    <row r="112" spans="1:5" ht="12.75" customHeight="1">
      <c r="A112" s="19" t="s">
        <v>33</v>
      </c>
      <c r="B112" s="34">
        <f t="shared" si="10"/>
        <v>183.8906810394921</v>
      </c>
      <c r="C112" s="36">
        <v>4.536704823737114</v>
      </c>
      <c r="D112" s="32">
        <f aca="true" t="shared" si="14" ref="D112:D123">((B112/$B$111)-1)*100</f>
        <v>4.536704823737114</v>
      </c>
      <c r="E112" s="13">
        <f t="shared" si="11"/>
        <v>18.440800893035792</v>
      </c>
    </row>
    <row r="113" spans="1:5" ht="12.75" customHeight="1">
      <c r="A113" s="21" t="s">
        <v>15</v>
      </c>
      <c r="B113" s="34">
        <f t="shared" si="10"/>
        <v>184.4226492215835</v>
      </c>
      <c r="C113" s="32">
        <v>0.28928501383773675</v>
      </c>
      <c r="D113" s="32">
        <f t="shared" si="14"/>
        <v>4.839113844751974</v>
      </c>
      <c r="E113" s="13">
        <f t="shared" si="11"/>
        <v>17.25660052867928</v>
      </c>
    </row>
    <row r="114" spans="1:5" ht="12.75" customHeight="1">
      <c r="A114" s="21" t="s">
        <v>16</v>
      </c>
      <c r="B114" s="34">
        <f t="shared" si="10"/>
        <v>185.63184996694002</v>
      </c>
      <c r="C114" s="32">
        <v>0.655668243819485</v>
      </c>
      <c r="D114" s="32">
        <f t="shared" si="14"/>
        <v>5.526510621333758</v>
      </c>
      <c r="E114" s="13">
        <f t="shared" si="11"/>
        <v>15.522830993291613</v>
      </c>
    </row>
    <row r="115" spans="1:5" ht="12.75" customHeight="1">
      <c r="A115" s="21" t="s">
        <v>17</v>
      </c>
      <c r="B115" s="34">
        <f t="shared" si="10"/>
        <v>189.8855917770344</v>
      </c>
      <c r="C115" s="32">
        <v>2.2914935184085827</v>
      </c>
      <c r="D115" s="32">
        <f t="shared" si="14"/>
        <v>7.944643772424365</v>
      </c>
      <c r="E115" s="13">
        <f t="shared" si="11"/>
        <v>16.653639502464877</v>
      </c>
    </row>
    <row r="116" spans="1:5" ht="12.75" customHeight="1">
      <c r="A116" s="21" t="s">
        <v>18</v>
      </c>
      <c r="B116" s="34">
        <f t="shared" si="10"/>
        <v>193.4841411368693</v>
      </c>
      <c r="C116" s="32">
        <v>1.8951144877070947</v>
      </c>
      <c r="D116" s="32">
        <f t="shared" si="14"/>
        <v>9.990318355259387</v>
      </c>
      <c r="E116" s="13">
        <f t="shared" si="11"/>
        <v>16.847161889089215</v>
      </c>
    </row>
    <row r="117" spans="1:5" ht="12.75" customHeight="1">
      <c r="A117" s="21" t="s">
        <v>20</v>
      </c>
      <c r="B117" s="34">
        <f t="shared" si="10"/>
        <v>196.15600392714762</v>
      </c>
      <c r="C117" s="32">
        <v>1.3809208209929036</v>
      </c>
      <c r="D117" s="32">
        <f t="shared" si="14"/>
        <v>11.509197562503527</v>
      </c>
      <c r="E117" s="13">
        <f t="shared" si="11"/>
        <v>16.800090672647894</v>
      </c>
    </row>
    <row r="118" spans="1:5" ht="12.75" customHeight="1">
      <c r="A118" s="21" t="s">
        <v>21</v>
      </c>
      <c r="B118" s="34">
        <f t="shared" si="10"/>
        <v>197.49544170390132</v>
      </c>
      <c r="C118" s="32">
        <v>0.6828431197299256</v>
      </c>
      <c r="D118" s="32">
        <f t="shared" si="14"/>
        <v>12.270630445925136</v>
      </c>
      <c r="E118" s="13">
        <f t="shared" si="11"/>
        <v>16.15640246058121</v>
      </c>
    </row>
    <row r="119" spans="1:5" ht="12.75" customHeight="1">
      <c r="A119" s="21" t="s">
        <v>22</v>
      </c>
      <c r="B119" s="34">
        <f t="shared" si="10"/>
        <v>197.57458574605803</v>
      </c>
      <c r="C119" s="32">
        <v>0.040073857641420574</v>
      </c>
      <c r="D119" s="32">
        <f t="shared" si="14"/>
        <v>12.31562161854316</v>
      </c>
      <c r="E119" s="13">
        <f t="shared" si="11"/>
        <v>15.175494948315137</v>
      </c>
    </row>
    <row r="120" spans="1:5" ht="12.75" customHeight="1">
      <c r="A120" s="21" t="s">
        <v>23</v>
      </c>
      <c r="B120" s="34">
        <f t="shared" si="10"/>
        <v>197.8400689254445</v>
      </c>
      <c r="C120" s="32">
        <v>0.1343711178155793</v>
      </c>
      <c r="D120" s="32">
        <f t="shared" si="14"/>
        <v>12.466541374793527</v>
      </c>
      <c r="E120" s="13">
        <f t="shared" si="11"/>
        <v>14.238113694343046</v>
      </c>
    </row>
    <row r="121" spans="1:5" ht="12.75" customHeight="1">
      <c r="A121" s="21" t="s">
        <v>24</v>
      </c>
      <c r="B121" s="34">
        <f t="shared" si="10"/>
        <v>197.97230960347855</v>
      </c>
      <c r="C121" s="32">
        <v>0.06684221186956663</v>
      </c>
      <c r="D121" s="32">
        <f t="shared" si="14"/>
        <v>12.541716498661625</v>
      </c>
      <c r="E121" s="13">
        <f t="shared" si="11"/>
        <v>13.494451974545685</v>
      </c>
    </row>
    <row r="122" spans="1:5" ht="12.75" customHeight="1">
      <c r="A122" s="21" t="s">
        <v>25</v>
      </c>
      <c r="B122" s="34">
        <f t="shared" si="10"/>
        <v>198.1786852070771</v>
      </c>
      <c r="C122" s="32">
        <v>0.10424468149707877</v>
      </c>
      <c r="D122" s="32">
        <f t="shared" si="14"/>
        <v>12.659035252577011</v>
      </c>
      <c r="E122" s="13">
        <f t="shared" si="11"/>
        <v>12.943339347294858</v>
      </c>
    </row>
    <row r="123" spans="1:5" ht="12.75" customHeight="1">
      <c r="A123" s="28" t="s">
        <v>13</v>
      </c>
      <c r="B123" s="35">
        <f t="shared" si="10"/>
        <v>198.49526137570402</v>
      </c>
      <c r="C123" s="31">
        <v>0.15974279388124568</v>
      </c>
      <c r="D123" s="31">
        <f t="shared" si="14"/>
        <v>12.838999943049135</v>
      </c>
      <c r="E123" s="24">
        <f t="shared" si="11"/>
        <v>12.838999943049135</v>
      </c>
    </row>
    <row r="124" spans="1:5" ht="12.75" customHeight="1">
      <c r="A124" s="19" t="s">
        <v>34</v>
      </c>
      <c r="B124" s="34">
        <f t="shared" si="10"/>
        <v>204.8087519285101</v>
      </c>
      <c r="C124" s="36">
        <v>3.1806757043213008</v>
      </c>
      <c r="D124" s="32">
        <f aca="true" t="shared" si="15" ref="D124:D135">((B124/$B$123)-1)*100</f>
        <v>3.1806757043213008</v>
      </c>
      <c r="E124" s="13">
        <f t="shared" si="11"/>
        <v>11.375275120399198</v>
      </c>
    </row>
    <row r="125" spans="1:5" ht="12.75" customHeight="1">
      <c r="A125" s="21" t="s">
        <v>15</v>
      </c>
      <c r="B125" s="34">
        <f t="shared" si="10"/>
        <v>205.1463663868243</v>
      </c>
      <c r="C125" s="32">
        <v>0.16484376528598244</v>
      </c>
      <c r="D125" s="32">
        <f t="shared" si="15"/>
        <v>3.3507626151998204</v>
      </c>
      <c r="E125" s="13">
        <f t="shared" si="11"/>
        <v>11.237078120671228</v>
      </c>
    </row>
    <row r="126" spans="1:5" ht="12.75" customHeight="1">
      <c r="A126" s="21" t="s">
        <v>16</v>
      </c>
      <c r="B126" s="34">
        <f t="shared" si="10"/>
        <v>205.1263299204555</v>
      </c>
      <c r="C126" s="32">
        <v>-0.009766912630082558</v>
      </c>
      <c r="D126" s="32">
        <f t="shared" si="15"/>
        <v>3.3406684365126837</v>
      </c>
      <c r="E126" s="13">
        <f t="shared" si="11"/>
        <v>10.50168920742176</v>
      </c>
    </row>
    <row r="127" spans="1:5" ht="12.75" customHeight="1">
      <c r="A127" s="21" t="s">
        <v>17</v>
      </c>
      <c r="B127" s="34">
        <f t="shared" si="10"/>
        <v>205.30966358772991</v>
      </c>
      <c r="C127" s="32">
        <v>0.0893759798391125</v>
      </c>
      <c r="D127" s="32">
        <f t="shared" si="15"/>
        <v>3.4330301715000955</v>
      </c>
      <c r="E127" s="13">
        <f t="shared" si="11"/>
        <v>8.122823678379266</v>
      </c>
    </row>
    <row r="128" spans="1:5" ht="12.75" customHeight="1">
      <c r="A128" s="21" t="s">
        <v>18</v>
      </c>
      <c r="B128" s="34">
        <f t="shared" si="10"/>
        <v>205.52004648460223</v>
      </c>
      <c r="C128" s="32">
        <v>0.10247101534137659</v>
      </c>
      <c r="D128" s="32">
        <f t="shared" si="15"/>
        <v>3.539019047715186</v>
      </c>
      <c r="E128" s="13">
        <f t="shared" si="11"/>
        <v>6.220615951784292</v>
      </c>
    </row>
    <row r="129" spans="1:5" ht="12.75" customHeight="1">
      <c r="A129" s="21" t="s">
        <v>20</v>
      </c>
      <c r="B129" s="34">
        <f t="shared" si="10"/>
        <v>205.4028331563448</v>
      </c>
      <c r="C129" s="32">
        <v>-0.05703255242608396</v>
      </c>
      <c r="D129" s="32">
        <f t="shared" si="15"/>
        <v>3.4799681023953477</v>
      </c>
      <c r="E129" s="13">
        <f t="shared" si="11"/>
        <v>4.714017946976257</v>
      </c>
    </row>
    <row r="130" spans="1:5" ht="12.75" customHeight="1">
      <c r="A130" s="21" t="s">
        <v>21</v>
      </c>
      <c r="B130" s="34">
        <f t="shared" si="10"/>
        <v>205.03416217515903</v>
      </c>
      <c r="C130" s="32">
        <v>-0.1794868043057396</v>
      </c>
      <c r="D130" s="32">
        <f t="shared" si="15"/>
        <v>3.294235214551766</v>
      </c>
      <c r="E130" s="13">
        <f t="shared" si="11"/>
        <v>3.8171617563509397</v>
      </c>
    </row>
    <row r="131" spans="1:5" ht="12.75" customHeight="1">
      <c r="A131" s="21" t="s">
        <v>22</v>
      </c>
      <c r="B131" s="34">
        <f t="shared" si="10"/>
        <v>205.11130257067887</v>
      </c>
      <c r="C131" s="32">
        <v>0.03762319152158522</v>
      </c>
      <c r="D131" s="32">
        <f t="shared" si="15"/>
        <v>3.333097802497287</v>
      </c>
      <c r="E131" s="13">
        <f t="shared" si="11"/>
        <v>3.8146185634966967</v>
      </c>
    </row>
    <row r="132" spans="1:5" ht="12.75" customHeight="1">
      <c r="A132" s="21" t="s">
        <v>23</v>
      </c>
      <c r="B132" s="34">
        <f t="shared" si="10"/>
        <v>205.38680398324976</v>
      </c>
      <c r="C132" s="32">
        <v>0.13431800642773606</v>
      </c>
      <c r="D132" s="32">
        <f t="shared" si="15"/>
        <v>3.4718927594456384</v>
      </c>
      <c r="E132" s="13">
        <f t="shared" si="11"/>
        <v>3.814563500101298</v>
      </c>
    </row>
    <row r="133" spans="1:5" ht="12.75" customHeight="1">
      <c r="A133" s="21" t="s">
        <v>24</v>
      </c>
      <c r="B133" s="34">
        <f t="shared" si="10"/>
        <v>206.01995632050358</v>
      </c>
      <c r="C133" s="32">
        <v>0.3082731338988287</v>
      </c>
      <c r="D133" s="32">
        <f t="shared" si="15"/>
        <v>3.790868805959602</v>
      </c>
      <c r="E133" s="13">
        <f t="shared" si="11"/>
        <v>4.06503653624275</v>
      </c>
    </row>
    <row r="134" spans="1:5" ht="12.75" customHeight="1">
      <c r="A134" s="21" t="s">
        <v>25</v>
      </c>
      <c r="B134" s="34">
        <f t="shared" si="10"/>
        <v>206.3295197259014</v>
      </c>
      <c r="C134" s="32">
        <v>0.1502589413795663</v>
      </c>
      <c r="D134" s="32">
        <f t="shared" si="15"/>
        <v>3.946823866676108</v>
      </c>
      <c r="E134" s="13">
        <f t="shared" si="11"/>
        <v>4.112871427271547</v>
      </c>
    </row>
    <row r="135" spans="1:5" ht="12.75" customHeight="1">
      <c r="A135" s="28" t="s">
        <v>13</v>
      </c>
      <c r="B135" s="35">
        <f t="shared" si="10"/>
        <v>206.47077681380136</v>
      </c>
      <c r="C135" s="31">
        <v>0.0684618895481437</v>
      </c>
      <c r="D135" s="31">
        <f t="shared" si="15"/>
        <v>4.0179878264205104</v>
      </c>
      <c r="E135" s="24">
        <f t="shared" si="11"/>
        <v>4.0179878264205104</v>
      </c>
    </row>
    <row r="136" spans="1:5" ht="12.75" customHeight="1">
      <c r="A136" s="19" t="s">
        <v>35</v>
      </c>
      <c r="B136" s="34">
        <f t="shared" si="10"/>
        <v>206.54591356268432</v>
      </c>
      <c r="C136" s="36">
        <v>0.03639098474004232</v>
      </c>
      <c r="D136" s="32">
        <f>((B136/$B$135)-1)*100</f>
        <v>0.03639098474004232</v>
      </c>
      <c r="E136" s="13">
        <f t="shared" si="11"/>
        <v>0.8481872077324981</v>
      </c>
    </row>
    <row r="137" spans="1:5" ht="12.75" customHeight="1">
      <c r="A137" s="21" t="s">
        <v>15</v>
      </c>
      <c r="B137" s="34">
        <f t="shared" si="10"/>
        <v>208.24300226412092</v>
      </c>
      <c r="C137" s="32">
        <v>0.8216520347286149</v>
      </c>
      <c r="D137" s="32">
        <f>((B137/$B$135)-1)*100</f>
        <v>0.858342026735226</v>
      </c>
      <c r="E137" s="13">
        <f t="shared" si="11"/>
        <v>1.5094763469793104</v>
      </c>
    </row>
    <row r="138" spans="1:5" ht="12.75" customHeight="1">
      <c r="A138" s="21" t="s">
        <v>16</v>
      </c>
      <c r="B138" s="34">
        <f t="shared" si="10"/>
        <v>209.71868801218238</v>
      </c>
      <c r="C138" s="32">
        <v>0.7086364161182246</v>
      </c>
      <c r="D138" s="32">
        <f>((B138/$B$135)-1)*100</f>
        <v>1.573060967029738</v>
      </c>
      <c r="E138" s="13">
        <f t="shared" si="11"/>
        <v>2.2387950359701314</v>
      </c>
    </row>
    <row r="139" spans="1:5" ht="12.75" customHeight="1">
      <c r="A139" s="28" t="s">
        <v>17</v>
      </c>
      <c r="B139" s="35">
        <f t="shared" si="10"/>
        <v>210.50411749383903</v>
      </c>
      <c r="C139" s="31">
        <v>0.37451573300468777</v>
      </c>
      <c r="D139" s="31">
        <f>((B139/$B$135)-1)*100</f>
        <v>1.953468060845731</v>
      </c>
      <c r="E139" s="24">
        <f t="shared" si="11"/>
        <v>2.5300581645001374</v>
      </c>
    </row>
    <row r="140" spans="1:5" ht="9.75" customHeight="1">
      <c r="A140" s="25" t="s">
        <v>2</v>
      </c>
      <c r="B140" s="26"/>
      <c r="C140" s="26"/>
      <c r="D140" s="26"/>
      <c r="E140" s="12"/>
    </row>
    <row r="141" ht="9.75" customHeight="1">
      <c r="A141" s="3" t="s">
        <v>11</v>
      </c>
    </row>
    <row r="142" ht="9.75" customHeight="1">
      <c r="A142" s="3"/>
    </row>
    <row r="143" ht="9.75" customHeight="1">
      <c r="A143" s="3"/>
    </row>
    <row r="144" spans="1:2" ht="13.5" customHeight="1">
      <c r="A144" s="38" t="str">
        <f>A138</f>
        <v>Mar</v>
      </c>
      <c r="B144" s="37">
        <f>B138</f>
        <v>209.71868801218238</v>
      </c>
    </row>
    <row r="145" ht="9.75" customHeight="1">
      <c r="A145" s="3"/>
    </row>
    <row r="146" ht="9.75" customHeight="1">
      <c r="A146" s="3"/>
    </row>
    <row r="147" ht="9.75" customHeight="1">
      <c r="A147" s="3"/>
    </row>
    <row r="148" ht="9.75" customHeight="1">
      <c r="A148" s="3"/>
    </row>
    <row r="149" ht="9.75" customHeight="1">
      <c r="A149" s="3"/>
    </row>
    <row r="150" ht="9.75" customHeight="1">
      <c r="A150" s="3"/>
    </row>
    <row r="151" ht="9.75" customHeight="1">
      <c r="A151" s="3"/>
    </row>
    <row r="152" ht="9.75" customHeight="1">
      <c r="A152" s="3"/>
    </row>
    <row r="153" ht="9.75" customHeight="1">
      <c r="A153" s="3"/>
    </row>
    <row r="154" ht="9.75" customHeight="1">
      <c r="A154" s="3"/>
    </row>
    <row r="155" ht="9.75" customHeight="1">
      <c r="A155" s="3"/>
    </row>
    <row r="156" ht="9.75" customHeight="1">
      <c r="A156" s="3"/>
    </row>
    <row r="157" ht="9.75" customHeight="1">
      <c r="A157" s="3"/>
    </row>
    <row r="158" ht="9.75" customHeight="1">
      <c r="A158" s="3"/>
    </row>
    <row r="159" ht="9.75" customHeight="1">
      <c r="A159" s="3"/>
    </row>
    <row r="160" ht="9.75" customHeight="1">
      <c r="A160" s="3"/>
    </row>
    <row r="161" ht="9.75" customHeight="1">
      <c r="A161" s="3"/>
    </row>
    <row r="162" ht="9.75" customHeight="1">
      <c r="A162" s="3"/>
    </row>
    <row r="163" ht="9.75" customHeight="1">
      <c r="A163" s="3"/>
    </row>
    <row r="164" ht="9.75" customHeight="1">
      <c r="A164" s="3"/>
    </row>
    <row r="165" ht="9.75" customHeight="1">
      <c r="A165" s="3"/>
    </row>
    <row r="166" ht="9.75" customHeight="1">
      <c r="A166" s="3"/>
    </row>
    <row r="167" ht="9.75" customHeight="1">
      <c r="A167" s="3"/>
    </row>
    <row r="168" ht="9.75" customHeight="1">
      <c r="A168" s="3"/>
    </row>
    <row r="169" ht="9.75" customHeight="1">
      <c r="A169" s="3"/>
    </row>
    <row r="170" ht="9.75" customHeight="1">
      <c r="A170" s="3"/>
    </row>
    <row r="171" ht="9.75" customHeight="1">
      <c r="A171" s="3"/>
    </row>
    <row r="172" ht="9.75" customHeight="1">
      <c r="A172" s="3"/>
    </row>
    <row r="173" ht="9.75" customHeight="1">
      <c r="A173" s="3"/>
    </row>
    <row r="174" ht="9.75" customHeight="1">
      <c r="A174" s="3"/>
    </row>
    <row r="175" ht="9.75" customHeight="1">
      <c r="A175" s="3"/>
    </row>
  </sheetData>
  <sheetProtection/>
  <mergeCells count="5">
    <mergeCell ref="A12:A13"/>
    <mergeCell ref="C12:E12"/>
    <mergeCell ref="A8:E8"/>
    <mergeCell ref="A9:E9"/>
    <mergeCell ref="A10:E10"/>
  </mergeCells>
  <printOptions/>
  <pageMargins left="0.62" right="0.21" top="0.31" bottom="0.4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SINDUSCON</dc:creator>
  <cp:keywords/>
  <dc:description/>
  <cp:lastModifiedBy>Ieda</cp:lastModifiedBy>
  <cp:lastPrinted>2024-02-05T14:26:18Z</cp:lastPrinted>
  <dcterms:created xsi:type="dcterms:W3CDTF">2007-03-31T12:51:19Z</dcterms:created>
  <dcterms:modified xsi:type="dcterms:W3CDTF">2024-05-03T13:00:05Z</dcterms:modified>
  <cp:category/>
  <cp:version/>
  <cp:contentType/>
  <cp:contentStatus/>
</cp:coreProperties>
</file>